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nhiimpl1-my.sharepoint.com/personal/vinayjindal_nhit_co_in/Documents/Documents/Procurement NHIT FY26-27 - VJ/RFP NHIT FY26-27/RFP Soil Works - Kochu-Kali NEPPL/"/>
    </mc:Choice>
  </mc:AlternateContent>
  <xr:revisionPtr revIDLastSave="6" documentId="13_ncr:1_{B3A98D16-E8B8-4D4A-A0F4-7A4E7BFD0AD5}" xr6:coauthVersionLast="47" xr6:coauthVersionMax="47" xr10:uidLastSave="{71649D15-5455-4292-81B4-B5BE3731A263}"/>
  <bookViews>
    <workbookView xWindow="-110" yWindow="-110" windowWidth="19420" windowHeight="10300" activeTab="1" xr2:uid="{00000000-000D-0000-FFFF-FFFF00000000}"/>
  </bookViews>
  <sheets>
    <sheet name="BOQ " sheetId="3" r:id="rId1"/>
    <sheet name="MB" sheetId="1" r:id="rId2"/>
  </sheets>
  <definedNames>
    <definedName name="_xlnm._FilterDatabase" localSheetId="1" hidden="1">MB!$A$3:$N$65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 i="1" l="1"/>
  <c r="D65" i="1"/>
  <c r="D52" i="1"/>
  <c r="G52" i="1" s="1"/>
  <c r="D42" i="1"/>
  <c r="G42" i="1" s="1"/>
  <c r="D34" i="1"/>
  <c r="G34" i="1" s="1"/>
  <c r="D35" i="1"/>
  <c r="G35" i="1" s="1"/>
  <c r="D36" i="1"/>
  <c r="G36" i="1" s="1"/>
  <c r="D37" i="1"/>
  <c r="G37" i="1" s="1"/>
  <c r="G7" i="1"/>
  <c r="D5" i="1"/>
  <c r="G5" i="1" s="1"/>
  <c r="D4" i="1"/>
  <c r="G4" i="1" s="1"/>
  <c r="D32" i="1"/>
  <c r="G32" i="1" s="1"/>
  <c r="D33" i="1"/>
  <c r="G33" i="1" s="1"/>
  <c r="D38" i="1"/>
  <c r="G38" i="1" s="1"/>
  <c r="D39" i="1"/>
  <c r="G39" i="1" s="1"/>
  <c r="D40" i="1"/>
  <c r="G40" i="1" s="1"/>
  <c r="D41" i="1"/>
  <c r="G41" i="1" s="1"/>
  <c r="D43" i="1"/>
  <c r="G43" i="1" s="1"/>
  <c r="D44" i="1"/>
  <c r="G44" i="1" s="1"/>
  <c r="D46" i="1"/>
  <c r="G46" i="1" s="1"/>
  <c r="D45" i="1"/>
  <c r="G45" i="1" s="1"/>
  <c r="D47" i="1"/>
  <c r="G47" i="1" s="1"/>
  <c r="D48" i="1"/>
  <c r="G48" i="1" s="1"/>
  <c r="D49" i="1"/>
  <c r="G49" i="1" s="1"/>
  <c r="D50" i="1"/>
  <c r="G50" i="1" s="1"/>
  <c r="D51" i="1"/>
  <c r="G51" i="1" s="1"/>
  <c r="D53" i="1"/>
  <c r="G53" i="1" s="1"/>
  <c r="D54" i="1"/>
  <c r="G54" i="1" s="1"/>
  <c r="D55" i="1"/>
  <c r="G55" i="1" s="1"/>
  <c r="D56" i="1"/>
  <c r="G56" i="1" s="1"/>
  <c r="D57" i="1"/>
  <c r="G57" i="1" s="1"/>
  <c r="D58" i="1"/>
  <c r="G58" i="1" s="1"/>
  <c r="D59" i="1"/>
  <c r="G59" i="1" s="1"/>
  <c r="D60" i="1"/>
  <c r="G60" i="1" s="1"/>
  <c r="D61" i="1"/>
  <c r="G61" i="1" s="1"/>
  <c r="D62" i="1"/>
  <c r="G62" i="1" s="1"/>
  <c r="D63" i="1"/>
  <c r="G63" i="1" s="1"/>
  <c r="D64" i="1"/>
  <c r="G64" i="1" s="1"/>
  <c r="D7" i="1"/>
  <c r="D6" i="1"/>
  <c r="G6" i="1" s="1"/>
  <c r="D9" i="1"/>
  <c r="G9" i="1" s="1"/>
  <c r="D8" i="1"/>
  <c r="G8" i="1" s="1"/>
  <c r="D16" i="1"/>
  <c r="G16" i="1" s="1"/>
  <c r="D15" i="1"/>
  <c r="G15" i="1" s="1"/>
  <c r="D14" i="1"/>
  <c r="G14" i="1" s="1"/>
  <c r="D13" i="1"/>
  <c r="G13" i="1" s="1"/>
  <c r="D12" i="1"/>
  <c r="G12" i="1" s="1"/>
  <c r="D11" i="1"/>
  <c r="G11" i="1" s="1"/>
  <c r="D10" i="1"/>
  <c r="G10" i="1" s="1"/>
  <c r="D18" i="1"/>
  <c r="G18" i="1" s="1"/>
  <c r="D17" i="1"/>
  <c r="G17" i="1" s="1"/>
  <c r="D19" i="1"/>
  <c r="G19" i="1" s="1"/>
  <c r="D22" i="1"/>
  <c r="G22" i="1" s="1"/>
  <c r="D21" i="1"/>
  <c r="G21" i="1" s="1"/>
  <c r="D20" i="1"/>
  <c r="G20" i="1" s="1"/>
  <c r="D24" i="1"/>
  <c r="G24" i="1" s="1"/>
  <c r="D31" i="1"/>
  <c r="G31" i="1" s="1"/>
  <c r="D30" i="1"/>
  <c r="G30" i="1" s="1"/>
  <c r="D29" i="1"/>
  <c r="G29" i="1" s="1"/>
  <c r="D28" i="1"/>
  <c r="G28" i="1" s="1"/>
  <c r="D27" i="1"/>
  <c r="G27" i="1" s="1"/>
  <c r="D26" i="1"/>
  <c r="G26" i="1" s="1"/>
  <c r="D23" i="1"/>
  <c r="G23" i="1" s="1"/>
  <c r="D25" i="1" l="1"/>
  <c r="G25" i="1" s="1"/>
  <c r="D3" i="3" l="1"/>
  <c r="F4" i="3" s="1"/>
  <c r="F5" i="3" s="1"/>
  <c r="F6" i="3" s="1"/>
</calcChain>
</file>

<file path=xl/sharedStrings.xml><?xml version="1.0" encoding="utf-8"?>
<sst xmlns="http://schemas.openxmlformats.org/spreadsheetml/2006/main" count="88" uniqueCount="27">
  <si>
    <t xml:space="preserve">Chainage </t>
  </si>
  <si>
    <t>From</t>
  </si>
  <si>
    <t>To</t>
  </si>
  <si>
    <t xml:space="preserve">Excess Soil </t>
  </si>
  <si>
    <t>Remarks</t>
  </si>
  <si>
    <t xml:space="preserve">Description of work </t>
  </si>
  <si>
    <t xml:space="preserve">Unit </t>
  </si>
  <si>
    <t xml:space="preserve">Quantity </t>
  </si>
  <si>
    <t>Rate</t>
  </si>
  <si>
    <t>Amount 
(Rs.)</t>
  </si>
  <si>
    <t xml:space="preserve">Remarks </t>
  </si>
  <si>
    <t>Amount (Rs.)</t>
  </si>
  <si>
    <t>GST - 18%</t>
  </si>
  <si>
    <t>Total Amount incl.GST (Rs.)</t>
  </si>
  <si>
    <t>Quantity</t>
  </si>
  <si>
    <t>Rm.</t>
  </si>
  <si>
    <t>S.No.</t>
  </si>
  <si>
    <t>Dimensions in (M)</t>
  </si>
  <si>
    <t>Length</t>
  </si>
  <si>
    <t>Breadth</t>
  </si>
  <si>
    <t>Depth</t>
  </si>
  <si>
    <t>Total</t>
  </si>
  <si>
    <t>Cu.m.</t>
  </si>
  <si>
    <t>Median</t>
  </si>
  <si>
    <t>Seprator Median</t>
  </si>
  <si>
    <t>Annexure C3 - BOQ – Excess Soil Removal - Assam NEPPL</t>
  </si>
  <si>
    <r>
      <rPr>
        <b/>
        <sz val="10"/>
        <color theme="1"/>
        <rFont val="Arial"/>
        <family val="2"/>
      </rPr>
      <t>Removal and disposal of excess soil from median</t>
    </r>
    <r>
      <rPr>
        <sz val="10"/>
        <color theme="1"/>
        <rFont val="Arial"/>
        <family val="2"/>
      </rPr>
      <t xml:space="preserve">
Providing and removing excess earth/soil from the median of 4.50 m width by a combination of mechanical means using JCB and manual labour, including loosening, excavation, lifting, loading, transportation within project stretch, unloading, spreading or stacking at approved disposal locations,  trimming, dressing of median, traffic safety arrangements, tools  , and all incidental works complete as per directions of the Engineer-in-Charge.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</si>
</sst>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0"/>
    <numFmt numFmtId="165" formatCode="_ * #,##0_ ;_ * \-#,##0_ ;_ * &quot;-&quot;??_ ;_ @_ "/>
  </numFmts>
  <fonts count="8" x14ac:knownFonts="1">
    <font>
      <sz val="11"/>
      <color theme="1"/>
      <name val="Calibri"/>
      <family val="2"/>
      <scheme val="minor"/>
    </font>
    <font>
      <sz val="11"/>
      <color theme="1"/>
      <name val="Calibri"/>
      <family val="2"/>
      <scheme val="minor"/>
    </font>
    <font>
      <sz val="11"/>
      <color indexed="8"/>
      <name val="Calibri"/>
      <family val="2"/>
    </font>
    <font>
      <b/>
      <sz val="10"/>
      <color theme="1"/>
      <name val="Arial Narrow"/>
      <family val="2"/>
    </font>
    <font>
      <sz val="10"/>
      <color theme="1"/>
      <name val="Arial Narrow"/>
      <family val="2"/>
    </font>
    <font>
      <b/>
      <i/>
      <sz val="10"/>
      <name val="Arial"/>
      <family val="2"/>
    </font>
    <font>
      <b/>
      <sz val="10"/>
      <color theme="1"/>
      <name val="Arial"/>
      <family val="2"/>
    </font>
    <font>
      <sz val="10"/>
      <color theme="1"/>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43" fontId="1" fillId="0" borderId="0" applyFont="0" applyFill="0" applyBorder="0" applyAlignment="0" applyProtection="0"/>
  </cellStyleXfs>
  <cellXfs count="31">
    <xf numFmtId="0" fontId="0" fillId="0" borderId="0" xfId="0"/>
    <xf numFmtId="0" fontId="4" fillId="0" borderId="0" xfId="0" applyFont="1" applyAlignment="1">
      <alignment horizontal="center"/>
    </xf>
    <xf numFmtId="0" fontId="4" fillId="0" borderId="0" xfId="0" applyFont="1"/>
    <xf numFmtId="0" fontId="3" fillId="0" borderId="1" xfId="0" applyFont="1" applyBorder="1" applyAlignment="1">
      <alignment horizontal="center" vertical="center"/>
    </xf>
    <xf numFmtId="0" fontId="4" fillId="0" borderId="1" xfId="0" applyFont="1" applyBorder="1" applyAlignment="1">
      <alignment horizontal="center"/>
    </xf>
    <xf numFmtId="0" fontId="3" fillId="0" borderId="0" xfId="0" applyFont="1"/>
    <xf numFmtId="0" fontId="4" fillId="0" borderId="1" xfId="0" applyFont="1" applyBorder="1" applyAlignment="1">
      <alignment horizontal="left"/>
    </xf>
    <xf numFmtId="0" fontId="3" fillId="0" borderId="1" xfId="0" applyFont="1" applyBorder="1" applyAlignment="1">
      <alignment horizontal="center"/>
    </xf>
    <xf numFmtId="164" fontId="4" fillId="0" borderId="1" xfId="0" applyNumberFormat="1" applyFont="1" applyBorder="1" applyAlignment="1">
      <alignment horizontal="center"/>
    </xf>
    <xf numFmtId="164" fontId="4" fillId="0" borderId="1" xfId="0" applyNumberFormat="1" applyFont="1" applyBorder="1" applyAlignment="1">
      <alignment horizontal="right"/>
    </xf>
    <xf numFmtId="164" fontId="4" fillId="0" borderId="0" xfId="0" applyNumberFormat="1" applyFont="1" applyAlignment="1">
      <alignment horizontal="right"/>
    </xf>
    <xf numFmtId="0" fontId="3" fillId="0" borderId="1" xfId="0" applyFont="1" applyBorder="1"/>
    <xf numFmtId="164" fontId="3" fillId="0" borderId="1" xfId="0" applyNumberFormat="1" applyFont="1" applyBorder="1"/>
    <xf numFmtId="2" fontId="3" fillId="0" borderId="1" xfId="0" applyNumberFormat="1" applyFont="1" applyBorder="1"/>
    <xf numFmtId="0" fontId="3" fillId="0" borderId="1" xfId="0" applyFont="1" applyBorder="1" applyAlignment="1">
      <alignment horizontal="left"/>
    </xf>
    <xf numFmtId="0" fontId="4" fillId="0" borderId="0" xfId="0" applyFont="1" applyAlignment="1">
      <alignment horizontal="left"/>
    </xf>
    <xf numFmtId="0" fontId="3" fillId="0" borderId="1" xfId="0" applyFont="1"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vertical="center" wrapText="1"/>
    </xf>
    <xf numFmtId="165" fontId="7" fillId="0" borderId="1" xfId="3" applyNumberFormat="1" applyFont="1" applyBorder="1" applyAlignment="1">
      <alignment horizontal="right" vertical="center"/>
    </xf>
    <xf numFmtId="1" fontId="7" fillId="0" borderId="1" xfId="0" applyNumberFormat="1" applyFont="1" applyBorder="1" applyAlignment="1">
      <alignment horizontal="right" vertical="center"/>
    </xf>
    <xf numFmtId="165" fontId="7" fillId="0" borderId="1" xfId="3" applyNumberFormat="1" applyFont="1" applyFill="1" applyBorder="1" applyAlignment="1">
      <alignment horizontal="right" vertical="center"/>
    </xf>
    <xf numFmtId="0" fontId="6" fillId="0" borderId="1" xfId="0" applyFont="1" applyBorder="1" applyAlignment="1">
      <alignment horizontal="right" vertical="center"/>
    </xf>
    <xf numFmtId="165" fontId="6" fillId="0" borderId="1" xfId="0" applyNumberFormat="1" applyFont="1" applyBorder="1"/>
    <xf numFmtId="0" fontId="7" fillId="0" borderId="1" xfId="0" applyFont="1" applyBorder="1"/>
    <xf numFmtId="0" fontId="7" fillId="0" borderId="0" xfId="0" applyFont="1"/>
  </cellXfs>
  <cellStyles count="4">
    <cellStyle name="Comma" xfId="3" builtinId="3"/>
    <cellStyle name="Comma 2 2" xfId="1" xr:uid="{2D0A8EF2-B039-4175-8849-2865A0308FC8}"/>
    <cellStyle name="Excel Built-in Normal" xfId="2" xr:uid="{61F234B6-A1B1-435D-868A-18E8D6E5152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8B74D-7876-4972-B7C8-A506F617A853}">
  <dimension ref="A1:G6"/>
  <sheetViews>
    <sheetView workbookViewId="0">
      <selection activeCell="A6" sqref="A6:E6"/>
    </sheetView>
  </sheetViews>
  <sheetFormatPr defaultColWidth="8.81640625" defaultRowHeight="12.5" x14ac:dyDescent="0.25"/>
  <cols>
    <col min="1" max="1" width="4.81640625" style="30" bestFit="1" customWidth="1"/>
    <col min="2" max="2" width="58.08984375" style="30" bestFit="1" customWidth="1"/>
    <col min="3" max="3" width="4.08984375" style="30" bestFit="1" customWidth="1"/>
    <col min="4" max="4" width="8.81640625" style="30" bestFit="1" customWidth="1"/>
    <col min="5" max="5" width="8.1796875" style="30" customWidth="1"/>
    <col min="6" max="6" width="13.81640625" style="30" customWidth="1"/>
    <col min="7" max="7" width="7.453125" style="30" bestFit="1" customWidth="1"/>
    <col min="8" max="16384" width="8.81640625" style="30"/>
  </cols>
  <sheetData>
    <row r="1" spans="1:7" ht="13" x14ac:dyDescent="0.25">
      <c r="A1" s="19" t="s">
        <v>25</v>
      </c>
      <c r="B1" s="19"/>
      <c r="C1" s="19"/>
      <c r="D1" s="19"/>
      <c r="E1" s="19"/>
      <c r="F1" s="19"/>
      <c r="G1" s="19"/>
    </row>
    <row r="2" spans="1:7" ht="26" x14ac:dyDescent="0.25">
      <c r="A2" s="20" t="s">
        <v>16</v>
      </c>
      <c r="B2" s="20" t="s">
        <v>5</v>
      </c>
      <c r="C2" s="20" t="s">
        <v>6</v>
      </c>
      <c r="D2" s="20" t="s">
        <v>7</v>
      </c>
      <c r="E2" s="20" t="s">
        <v>8</v>
      </c>
      <c r="F2" s="21" t="s">
        <v>9</v>
      </c>
      <c r="G2" s="20" t="s">
        <v>10</v>
      </c>
    </row>
    <row r="3" spans="1:7" ht="100.5" x14ac:dyDescent="0.25">
      <c r="A3" s="22">
        <v>1</v>
      </c>
      <c r="B3" s="23" t="s">
        <v>26</v>
      </c>
      <c r="C3" s="22" t="s">
        <v>15</v>
      </c>
      <c r="D3" s="24">
        <f>MB!D65</f>
        <v>18484.999999999844</v>
      </c>
      <c r="E3" s="25"/>
      <c r="F3" s="26"/>
      <c r="G3" s="22"/>
    </row>
    <row r="4" spans="1:7" ht="13" x14ac:dyDescent="0.3">
      <c r="A4" s="27" t="s">
        <v>11</v>
      </c>
      <c r="B4" s="27"/>
      <c r="C4" s="27"/>
      <c r="D4" s="27"/>
      <c r="E4" s="27"/>
      <c r="F4" s="28">
        <f>F3</f>
        <v>0</v>
      </c>
      <c r="G4" s="29"/>
    </row>
    <row r="5" spans="1:7" ht="13" x14ac:dyDescent="0.3">
      <c r="A5" s="27" t="s">
        <v>12</v>
      </c>
      <c r="B5" s="27"/>
      <c r="C5" s="27"/>
      <c r="D5" s="27"/>
      <c r="E5" s="27"/>
      <c r="F5" s="28">
        <f>F4*18%</f>
        <v>0</v>
      </c>
      <c r="G5" s="29"/>
    </row>
    <row r="6" spans="1:7" ht="13" x14ac:dyDescent="0.3">
      <c r="A6" s="27" t="s">
        <v>13</v>
      </c>
      <c r="B6" s="27"/>
      <c r="C6" s="27"/>
      <c r="D6" s="27"/>
      <c r="E6" s="27"/>
      <c r="F6" s="28">
        <f>F4+F5</f>
        <v>0</v>
      </c>
      <c r="G6" s="29"/>
    </row>
  </sheetData>
  <mergeCells count="4">
    <mergeCell ref="A6:E6"/>
    <mergeCell ref="A1:G1"/>
    <mergeCell ref="A4:E4"/>
    <mergeCell ref="A5:E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5"/>
  <sheetViews>
    <sheetView tabSelected="1" topLeftCell="A64" workbookViewId="0">
      <selection activeCell="H79" sqref="H79"/>
    </sheetView>
  </sheetViews>
  <sheetFormatPr defaultColWidth="8.81640625" defaultRowHeight="13" x14ac:dyDescent="0.3"/>
  <cols>
    <col min="1" max="1" width="4.81640625" style="2" bestFit="1" customWidth="1"/>
    <col min="2" max="3" width="7" style="2" bestFit="1" customWidth="1"/>
    <col min="4" max="4" width="7.81640625" style="2" bestFit="1" customWidth="1"/>
    <col min="5" max="5" width="6.36328125" style="2" bestFit="1" customWidth="1"/>
    <col min="6" max="6" width="5" style="2" bestFit="1" customWidth="1"/>
    <col min="7" max="7" width="7" style="2" bestFit="1" customWidth="1"/>
    <col min="8" max="8" width="11.81640625" style="15" bestFit="1" customWidth="1"/>
    <col min="9" max="16384" width="8.81640625" style="2"/>
  </cols>
  <sheetData>
    <row r="1" spans="1:13" x14ac:dyDescent="0.3">
      <c r="A1" s="16" t="s">
        <v>3</v>
      </c>
      <c r="B1" s="16"/>
      <c r="C1" s="16"/>
      <c r="D1" s="16"/>
      <c r="E1" s="16"/>
      <c r="F1" s="16"/>
      <c r="G1" s="16"/>
      <c r="H1" s="16"/>
      <c r="I1" s="1"/>
      <c r="J1" s="1"/>
      <c r="K1" s="1"/>
      <c r="L1" s="1"/>
      <c r="M1" s="1"/>
    </row>
    <row r="2" spans="1:13" x14ac:dyDescent="0.3">
      <c r="A2" s="18" t="s">
        <v>16</v>
      </c>
      <c r="B2" s="16" t="s">
        <v>0</v>
      </c>
      <c r="C2" s="16"/>
      <c r="D2" s="18" t="s">
        <v>17</v>
      </c>
      <c r="E2" s="18"/>
      <c r="F2" s="18"/>
      <c r="G2" s="18" t="s">
        <v>14</v>
      </c>
      <c r="H2" s="17" t="s">
        <v>4</v>
      </c>
      <c r="I2" s="1"/>
      <c r="J2" s="1"/>
      <c r="K2" s="1"/>
      <c r="L2" s="1"/>
      <c r="M2" s="1"/>
    </row>
    <row r="3" spans="1:13" x14ac:dyDescent="0.3">
      <c r="A3" s="18"/>
      <c r="B3" s="7" t="s">
        <v>1</v>
      </c>
      <c r="C3" s="7" t="s">
        <v>2</v>
      </c>
      <c r="D3" s="3" t="s">
        <v>18</v>
      </c>
      <c r="E3" s="3" t="s">
        <v>19</v>
      </c>
      <c r="F3" s="3" t="s">
        <v>20</v>
      </c>
      <c r="G3" s="18"/>
      <c r="H3" s="17"/>
      <c r="I3" s="1"/>
      <c r="J3" s="1"/>
      <c r="K3" s="1"/>
      <c r="L3" s="1"/>
      <c r="M3" s="1"/>
    </row>
    <row r="4" spans="1:13" x14ac:dyDescent="0.3">
      <c r="A4" s="4">
        <v>1</v>
      </c>
      <c r="B4" s="8">
        <v>32.25</v>
      </c>
      <c r="C4" s="8">
        <v>32.299999999999997</v>
      </c>
      <c r="D4" s="9">
        <f t="shared" ref="D4:D30" si="0">(C4-B4)*1000</f>
        <v>49.999999999997158</v>
      </c>
      <c r="E4" s="9">
        <v>4.5</v>
      </c>
      <c r="F4" s="9">
        <v>0.2</v>
      </c>
      <c r="G4" s="9">
        <f t="shared" ref="G4:G34" si="1">D4*E4*F4</f>
        <v>44.999999999997442</v>
      </c>
      <c r="H4" s="6" t="s">
        <v>23</v>
      </c>
    </row>
    <row r="5" spans="1:13" x14ac:dyDescent="0.3">
      <c r="A5" s="4">
        <v>2</v>
      </c>
      <c r="B5" s="8">
        <v>38.9</v>
      </c>
      <c r="C5" s="8">
        <v>39.299999999999997</v>
      </c>
      <c r="D5" s="9">
        <f t="shared" si="0"/>
        <v>399.99999999999858</v>
      </c>
      <c r="E5" s="9">
        <v>4.5</v>
      </c>
      <c r="F5" s="9">
        <v>0.2</v>
      </c>
      <c r="G5" s="9">
        <f t="shared" si="1"/>
        <v>359.99999999999875</v>
      </c>
      <c r="H5" s="6" t="s">
        <v>23</v>
      </c>
    </row>
    <row r="6" spans="1:13" x14ac:dyDescent="0.3">
      <c r="A6" s="4">
        <v>3</v>
      </c>
      <c r="B6" s="8">
        <v>40.4</v>
      </c>
      <c r="C6" s="8">
        <v>40.799999999999997</v>
      </c>
      <c r="D6" s="9">
        <f t="shared" si="0"/>
        <v>399.99999999999858</v>
      </c>
      <c r="E6" s="9">
        <v>4.5</v>
      </c>
      <c r="F6" s="9">
        <v>0.2</v>
      </c>
      <c r="G6" s="9">
        <f t="shared" si="1"/>
        <v>359.99999999999875</v>
      </c>
      <c r="H6" s="6" t="s">
        <v>23</v>
      </c>
    </row>
    <row r="7" spans="1:13" x14ac:dyDescent="0.3">
      <c r="A7" s="4">
        <v>4</v>
      </c>
      <c r="B7" s="8">
        <v>41</v>
      </c>
      <c r="C7" s="8">
        <v>41.2</v>
      </c>
      <c r="D7" s="9">
        <f t="shared" si="0"/>
        <v>200.00000000000284</v>
      </c>
      <c r="E7" s="9">
        <v>4.5</v>
      </c>
      <c r="F7" s="9">
        <v>0.2</v>
      </c>
      <c r="G7" s="9">
        <f t="shared" si="1"/>
        <v>180.00000000000256</v>
      </c>
      <c r="H7" s="6" t="s">
        <v>23</v>
      </c>
    </row>
    <row r="8" spans="1:13" x14ac:dyDescent="0.3">
      <c r="A8" s="4">
        <v>6</v>
      </c>
      <c r="B8" s="8">
        <v>43</v>
      </c>
      <c r="C8" s="8">
        <v>43.1</v>
      </c>
      <c r="D8" s="9">
        <f t="shared" si="0"/>
        <v>100.00000000000142</v>
      </c>
      <c r="E8" s="9">
        <v>4.5</v>
      </c>
      <c r="F8" s="9">
        <v>0.2</v>
      </c>
      <c r="G8" s="9">
        <f t="shared" si="1"/>
        <v>90.000000000001279</v>
      </c>
      <c r="H8" s="6" t="s">
        <v>23</v>
      </c>
    </row>
    <row r="9" spans="1:13" x14ac:dyDescent="0.3">
      <c r="A9" s="4">
        <v>7</v>
      </c>
      <c r="B9" s="8">
        <v>47.55</v>
      </c>
      <c r="C9" s="8">
        <v>47.65</v>
      </c>
      <c r="D9" s="9">
        <f t="shared" si="0"/>
        <v>100.00000000000142</v>
      </c>
      <c r="E9" s="9">
        <v>4.5</v>
      </c>
      <c r="F9" s="9">
        <v>0.2</v>
      </c>
      <c r="G9" s="9">
        <f t="shared" si="1"/>
        <v>90.000000000001279</v>
      </c>
      <c r="H9" s="6" t="s">
        <v>23</v>
      </c>
    </row>
    <row r="10" spans="1:13" x14ac:dyDescent="0.3">
      <c r="A10" s="4">
        <v>8</v>
      </c>
      <c r="B10" s="8">
        <v>55.05</v>
      </c>
      <c r="C10" s="8">
        <v>55.15</v>
      </c>
      <c r="D10" s="9">
        <f t="shared" si="0"/>
        <v>100.00000000000142</v>
      </c>
      <c r="E10" s="9">
        <v>4.5</v>
      </c>
      <c r="F10" s="9">
        <v>0.2</v>
      </c>
      <c r="G10" s="9">
        <f t="shared" si="1"/>
        <v>90.000000000001279</v>
      </c>
      <c r="H10" s="6" t="s">
        <v>23</v>
      </c>
    </row>
    <row r="11" spans="1:13" x14ac:dyDescent="0.3">
      <c r="A11" s="4">
        <v>9</v>
      </c>
      <c r="B11" s="8">
        <v>61.3</v>
      </c>
      <c r="C11" s="8">
        <v>61.4</v>
      </c>
      <c r="D11" s="9">
        <f t="shared" si="0"/>
        <v>100.00000000000142</v>
      </c>
      <c r="E11" s="9">
        <v>4.5</v>
      </c>
      <c r="F11" s="9">
        <v>0.2</v>
      </c>
      <c r="G11" s="9">
        <f t="shared" si="1"/>
        <v>90.000000000001279</v>
      </c>
      <c r="H11" s="6" t="s">
        <v>23</v>
      </c>
    </row>
    <row r="12" spans="1:13" x14ac:dyDescent="0.3">
      <c r="A12" s="4">
        <v>10</v>
      </c>
      <c r="B12" s="8">
        <v>63.3</v>
      </c>
      <c r="C12" s="8">
        <v>63.45</v>
      </c>
      <c r="D12" s="9">
        <f t="shared" si="0"/>
        <v>150.00000000000568</v>
      </c>
      <c r="E12" s="9">
        <v>4.5</v>
      </c>
      <c r="F12" s="9">
        <v>0.2</v>
      </c>
      <c r="G12" s="9">
        <f t="shared" si="1"/>
        <v>135.00000000000512</v>
      </c>
      <c r="H12" s="6" t="s">
        <v>23</v>
      </c>
    </row>
    <row r="13" spans="1:13" x14ac:dyDescent="0.3">
      <c r="A13" s="4">
        <v>11</v>
      </c>
      <c r="B13" s="8">
        <v>64.444999999999993</v>
      </c>
      <c r="C13" s="8">
        <v>64.45</v>
      </c>
      <c r="D13" s="9">
        <f t="shared" si="0"/>
        <v>5.0000000000096634</v>
      </c>
      <c r="E13" s="9">
        <v>4.5</v>
      </c>
      <c r="F13" s="9">
        <v>0.2</v>
      </c>
      <c r="G13" s="9">
        <f t="shared" si="1"/>
        <v>4.500000000008697</v>
      </c>
      <c r="H13" s="6" t="s">
        <v>23</v>
      </c>
    </row>
    <row r="14" spans="1:13" x14ac:dyDescent="0.3">
      <c r="A14" s="4">
        <v>12</v>
      </c>
      <c r="B14" s="8">
        <v>66.5</v>
      </c>
      <c r="C14" s="8">
        <v>66.599999999999994</v>
      </c>
      <c r="D14" s="9">
        <f t="shared" si="0"/>
        <v>99.999999999994316</v>
      </c>
      <c r="E14" s="9">
        <v>4.5</v>
      </c>
      <c r="F14" s="9">
        <v>0.2</v>
      </c>
      <c r="G14" s="9">
        <f t="shared" si="1"/>
        <v>89.999999999994884</v>
      </c>
      <c r="H14" s="6" t="s">
        <v>23</v>
      </c>
    </row>
    <row r="15" spans="1:13" x14ac:dyDescent="0.3">
      <c r="A15" s="4">
        <v>13</v>
      </c>
      <c r="B15" s="8">
        <v>69.7</v>
      </c>
      <c r="C15" s="8">
        <v>69.8</v>
      </c>
      <c r="D15" s="9">
        <f t="shared" si="0"/>
        <v>99.999999999994316</v>
      </c>
      <c r="E15" s="9">
        <v>4.5</v>
      </c>
      <c r="F15" s="9">
        <v>0.2</v>
      </c>
      <c r="G15" s="9">
        <f t="shared" si="1"/>
        <v>89.999999999994884</v>
      </c>
      <c r="H15" s="6" t="s">
        <v>23</v>
      </c>
    </row>
    <row r="16" spans="1:13" x14ac:dyDescent="0.3">
      <c r="A16" s="4">
        <v>14</v>
      </c>
      <c r="B16" s="8">
        <v>72.25</v>
      </c>
      <c r="C16" s="8">
        <v>72.3</v>
      </c>
      <c r="D16" s="9">
        <f t="shared" si="0"/>
        <v>49.999999999997158</v>
      </c>
      <c r="E16" s="9">
        <v>4.5</v>
      </c>
      <c r="F16" s="9">
        <v>0.2</v>
      </c>
      <c r="G16" s="9">
        <f t="shared" si="1"/>
        <v>44.999999999997442</v>
      </c>
      <c r="H16" s="6" t="s">
        <v>23</v>
      </c>
    </row>
    <row r="17" spans="1:8" x14ac:dyDescent="0.3">
      <c r="A17" s="4">
        <v>15</v>
      </c>
      <c r="B17" s="8">
        <v>73.099999999999994</v>
      </c>
      <c r="C17" s="8">
        <v>73.3</v>
      </c>
      <c r="D17" s="9">
        <f t="shared" si="0"/>
        <v>200.00000000000284</v>
      </c>
      <c r="E17" s="9">
        <v>4.5</v>
      </c>
      <c r="F17" s="9">
        <v>0.2</v>
      </c>
      <c r="G17" s="9">
        <f t="shared" si="1"/>
        <v>180.00000000000256</v>
      </c>
      <c r="H17" s="6" t="s">
        <v>23</v>
      </c>
    </row>
    <row r="18" spans="1:8" x14ac:dyDescent="0.3">
      <c r="A18" s="4">
        <v>16</v>
      </c>
      <c r="B18" s="8">
        <v>76.39</v>
      </c>
      <c r="C18" s="8">
        <v>76.400000000000006</v>
      </c>
      <c r="D18" s="9">
        <f t="shared" si="0"/>
        <v>10.000000000005116</v>
      </c>
      <c r="E18" s="9">
        <v>4.5</v>
      </c>
      <c r="F18" s="9">
        <v>0.2</v>
      </c>
      <c r="G18" s="9">
        <f t="shared" si="1"/>
        <v>9.0000000000046043</v>
      </c>
      <c r="H18" s="6" t="s">
        <v>23</v>
      </c>
    </row>
    <row r="19" spans="1:8" x14ac:dyDescent="0.3">
      <c r="A19" s="4">
        <v>17</v>
      </c>
      <c r="B19" s="8">
        <v>78.33</v>
      </c>
      <c r="C19" s="8">
        <v>78.349999999999994</v>
      </c>
      <c r="D19" s="9">
        <f t="shared" si="0"/>
        <v>19.999999999996021</v>
      </c>
      <c r="E19" s="9">
        <v>4.5</v>
      </c>
      <c r="F19" s="9">
        <v>0.2</v>
      </c>
      <c r="G19" s="9">
        <f t="shared" si="1"/>
        <v>17.999999999996419</v>
      </c>
      <c r="H19" s="6" t="s">
        <v>23</v>
      </c>
    </row>
    <row r="20" spans="1:8" x14ac:dyDescent="0.3">
      <c r="A20" s="4">
        <v>18</v>
      </c>
      <c r="B20" s="8">
        <v>79</v>
      </c>
      <c r="C20" s="8">
        <v>79.02</v>
      </c>
      <c r="D20" s="9">
        <f t="shared" si="0"/>
        <v>19.999999999996021</v>
      </c>
      <c r="E20" s="9">
        <v>4.5</v>
      </c>
      <c r="F20" s="9">
        <v>0.2</v>
      </c>
      <c r="G20" s="9">
        <f t="shared" si="1"/>
        <v>17.999999999996419</v>
      </c>
      <c r="H20" s="6" t="s">
        <v>23</v>
      </c>
    </row>
    <row r="21" spans="1:8" x14ac:dyDescent="0.3">
      <c r="A21" s="4">
        <v>19</v>
      </c>
      <c r="B21" s="8">
        <v>79.55</v>
      </c>
      <c r="C21" s="8">
        <v>79.599999999999994</v>
      </c>
      <c r="D21" s="9">
        <f t="shared" si="0"/>
        <v>49.999999999997158</v>
      </c>
      <c r="E21" s="9">
        <v>4.5</v>
      </c>
      <c r="F21" s="9">
        <v>0.2</v>
      </c>
      <c r="G21" s="9">
        <f t="shared" si="1"/>
        <v>44.999999999997442</v>
      </c>
      <c r="H21" s="6" t="s">
        <v>23</v>
      </c>
    </row>
    <row r="22" spans="1:8" x14ac:dyDescent="0.3">
      <c r="A22" s="4">
        <v>20</v>
      </c>
      <c r="B22" s="8">
        <v>80.05</v>
      </c>
      <c r="C22" s="8">
        <v>80.099999999999994</v>
      </c>
      <c r="D22" s="9">
        <f t="shared" si="0"/>
        <v>49.999999999997158</v>
      </c>
      <c r="E22" s="9">
        <v>4.5</v>
      </c>
      <c r="F22" s="9">
        <v>0.2</v>
      </c>
      <c r="G22" s="9">
        <f t="shared" si="1"/>
        <v>44.999999999997442</v>
      </c>
      <c r="H22" s="6" t="s">
        <v>23</v>
      </c>
    </row>
    <row r="23" spans="1:8" x14ac:dyDescent="0.3">
      <c r="A23" s="4">
        <v>21</v>
      </c>
      <c r="B23" s="8">
        <v>82.4</v>
      </c>
      <c r="C23" s="8">
        <v>84.2</v>
      </c>
      <c r="D23" s="9">
        <f t="shared" si="0"/>
        <v>1799.9999999999973</v>
      </c>
      <c r="E23" s="9">
        <v>1.5</v>
      </c>
      <c r="F23" s="9">
        <v>0.2</v>
      </c>
      <c r="G23" s="9">
        <f t="shared" si="1"/>
        <v>539.9999999999992</v>
      </c>
      <c r="H23" s="6" t="s">
        <v>24</v>
      </c>
    </row>
    <row r="24" spans="1:8" x14ac:dyDescent="0.3">
      <c r="A24" s="4">
        <v>22</v>
      </c>
      <c r="B24" s="8">
        <v>84.3</v>
      </c>
      <c r="C24" s="8">
        <v>84.45</v>
      </c>
      <c r="D24" s="9">
        <f t="shared" si="0"/>
        <v>150.00000000000568</v>
      </c>
      <c r="E24" s="9">
        <v>4.5</v>
      </c>
      <c r="F24" s="9">
        <v>0.2</v>
      </c>
      <c r="G24" s="9">
        <f t="shared" si="1"/>
        <v>135.00000000000512</v>
      </c>
      <c r="H24" s="6" t="s">
        <v>23</v>
      </c>
    </row>
    <row r="25" spans="1:8" x14ac:dyDescent="0.3">
      <c r="A25" s="4">
        <v>23</v>
      </c>
      <c r="B25" s="8">
        <v>85.5</v>
      </c>
      <c r="C25" s="8">
        <v>85.6</v>
      </c>
      <c r="D25" s="9">
        <f t="shared" si="0"/>
        <v>99.999999999994316</v>
      </c>
      <c r="E25" s="9">
        <v>4.5</v>
      </c>
      <c r="F25" s="9">
        <v>0.2</v>
      </c>
      <c r="G25" s="9">
        <f t="shared" si="1"/>
        <v>89.999999999994884</v>
      </c>
      <c r="H25" s="6" t="s">
        <v>23</v>
      </c>
    </row>
    <row r="26" spans="1:8" x14ac:dyDescent="0.3">
      <c r="A26" s="4">
        <v>24</v>
      </c>
      <c r="B26" s="8">
        <v>86.6</v>
      </c>
      <c r="C26" s="8">
        <v>86.8</v>
      </c>
      <c r="D26" s="9">
        <f t="shared" si="0"/>
        <v>200.00000000000284</v>
      </c>
      <c r="E26" s="9">
        <v>4.5</v>
      </c>
      <c r="F26" s="9">
        <v>0.2</v>
      </c>
      <c r="G26" s="9">
        <f t="shared" si="1"/>
        <v>180.00000000000256</v>
      </c>
      <c r="H26" s="6" t="s">
        <v>23</v>
      </c>
    </row>
    <row r="27" spans="1:8" x14ac:dyDescent="0.3">
      <c r="A27" s="4">
        <v>25</v>
      </c>
      <c r="B27" s="8">
        <v>87.05</v>
      </c>
      <c r="C27" s="8">
        <v>87.25</v>
      </c>
      <c r="D27" s="9">
        <f t="shared" si="0"/>
        <v>200.00000000000284</v>
      </c>
      <c r="E27" s="9">
        <v>4.5</v>
      </c>
      <c r="F27" s="9">
        <v>0.2</v>
      </c>
      <c r="G27" s="9">
        <f t="shared" si="1"/>
        <v>180.00000000000256</v>
      </c>
      <c r="H27" s="6" t="s">
        <v>23</v>
      </c>
    </row>
    <row r="28" spans="1:8" x14ac:dyDescent="0.3">
      <c r="A28" s="4">
        <v>26</v>
      </c>
      <c r="B28" s="8">
        <v>89.5</v>
      </c>
      <c r="C28" s="8">
        <v>89.6</v>
      </c>
      <c r="D28" s="9">
        <f t="shared" si="0"/>
        <v>99.999999999994316</v>
      </c>
      <c r="E28" s="9">
        <v>4.5</v>
      </c>
      <c r="F28" s="9">
        <v>0.2</v>
      </c>
      <c r="G28" s="9">
        <f t="shared" si="1"/>
        <v>89.999999999994884</v>
      </c>
      <c r="H28" s="6" t="s">
        <v>23</v>
      </c>
    </row>
    <row r="29" spans="1:8" x14ac:dyDescent="0.3">
      <c r="A29" s="4">
        <v>27</v>
      </c>
      <c r="B29" s="8">
        <v>89.75</v>
      </c>
      <c r="C29" s="8">
        <v>89.8</v>
      </c>
      <c r="D29" s="9">
        <f t="shared" si="0"/>
        <v>49.999999999997158</v>
      </c>
      <c r="E29" s="9">
        <v>4.5</v>
      </c>
      <c r="F29" s="9">
        <v>0.2</v>
      </c>
      <c r="G29" s="9">
        <f t="shared" si="1"/>
        <v>44.999999999997442</v>
      </c>
      <c r="H29" s="6" t="s">
        <v>23</v>
      </c>
    </row>
    <row r="30" spans="1:8" x14ac:dyDescent="0.3">
      <c r="A30" s="4">
        <v>28</v>
      </c>
      <c r="B30" s="8">
        <v>90.45</v>
      </c>
      <c r="C30" s="8">
        <v>90.5</v>
      </c>
      <c r="D30" s="9">
        <f t="shared" si="0"/>
        <v>49.999999999997158</v>
      </c>
      <c r="E30" s="10">
        <v>4.5</v>
      </c>
      <c r="F30" s="9">
        <v>0.2</v>
      </c>
      <c r="G30" s="9">
        <f t="shared" si="1"/>
        <v>44.999999999997442</v>
      </c>
      <c r="H30" s="6" t="s">
        <v>23</v>
      </c>
    </row>
    <row r="31" spans="1:8" x14ac:dyDescent="0.3">
      <c r="A31" s="4">
        <v>29</v>
      </c>
      <c r="B31" s="8">
        <v>91.85</v>
      </c>
      <c r="C31" s="8">
        <v>92.43</v>
      </c>
      <c r="D31" s="9">
        <f t="shared" ref="D31" si="2">(C31-B31)*1000</f>
        <v>580.00000000001251</v>
      </c>
      <c r="E31" s="9">
        <v>4.5</v>
      </c>
      <c r="F31" s="9">
        <v>0.2</v>
      </c>
      <c r="G31" s="9">
        <f t="shared" si="1"/>
        <v>522.00000000001125</v>
      </c>
      <c r="H31" s="6" t="s">
        <v>23</v>
      </c>
    </row>
    <row r="32" spans="1:8" x14ac:dyDescent="0.3">
      <c r="A32" s="4">
        <v>30</v>
      </c>
      <c r="B32" s="8">
        <v>962.1</v>
      </c>
      <c r="C32" s="8">
        <v>962.3</v>
      </c>
      <c r="D32" s="9">
        <f>(C32-B32)*1000</f>
        <v>199.99999999993179</v>
      </c>
      <c r="E32" s="9">
        <v>4.5</v>
      </c>
      <c r="F32" s="9">
        <v>0.25</v>
      </c>
      <c r="G32" s="9">
        <f t="shared" si="1"/>
        <v>224.99999999992326</v>
      </c>
      <c r="H32" s="6" t="s">
        <v>23</v>
      </c>
    </row>
    <row r="33" spans="1:8" x14ac:dyDescent="0.3">
      <c r="A33" s="4">
        <v>31</v>
      </c>
      <c r="B33" s="8">
        <v>962.4</v>
      </c>
      <c r="C33" s="8">
        <v>962.5</v>
      </c>
      <c r="D33" s="9">
        <f>(C33-B33)*1000</f>
        <v>100.00000000002274</v>
      </c>
      <c r="E33" s="9">
        <v>4.5</v>
      </c>
      <c r="F33" s="9">
        <v>0.25</v>
      </c>
      <c r="G33" s="9">
        <f t="shared" si="1"/>
        <v>112.50000000002558</v>
      </c>
      <c r="H33" s="6" t="s">
        <v>23</v>
      </c>
    </row>
    <row r="34" spans="1:8" x14ac:dyDescent="0.3">
      <c r="A34" s="4">
        <v>32</v>
      </c>
      <c r="B34" s="8">
        <v>963.05</v>
      </c>
      <c r="C34" s="8">
        <v>963.1</v>
      </c>
      <c r="D34" s="9">
        <f t="shared" ref="D34:D37" si="3">(C34-B34)*1000</f>
        <v>50.000000000068212</v>
      </c>
      <c r="E34" s="9">
        <v>4.5</v>
      </c>
      <c r="F34" s="9">
        <v>0.25</v>
      </c>
      <c r="G34" s="9">
        <f t="shared" si="1"/>
        <v>56.250000000076739</v>
      </c>
      <c r="H34" s="6" t="s">
        <v>23</v>
      </c>
    </row>
    <row r="35" spans="1:8" x14ac:dyDescent="0.3">
      <c r="A35" s="4">
        <v>33</v>
      </c>
      <c r="B35" s="8">
        <v>963.95</v>
      </c>
      <c r="C35" s="8">
        <v>964</v>
      </c>
      <c r="D35" s="9">
        <f t="shared" si="3"/>
        <v>49.999999999954525</v>
      </c>
      <c r="E35" s="9">
        <v>4.5</v>
      </c>
      <c r="F35" s="9">
        <v>0.25</v>
      </c>
      <c r="G35" s="9">
        <f t="shared" ref="G35:G64" si="4">D35*E35*F35</f>
        <v>56.249999999948841</v>
      </c>
      <c r="H35" s="6" t="s">
        <v>23</v>
      </c>
    </row>
    <row r="36" spans="1:8" x14ac:dyDescent="0.3">
      <c r="A36" s="4">
        <v>34</v>
      </c>
      <c r="B36" s="8">
        <v>965.9</v>
      </c>
      <c r="C36" s="8">
        <v>966.1</v>
      </c>
      <c r="D36" s="9">
        <f t="shared" si="3"/>
        <v>200.00000000004547</v>
      </c>
      <c r="E36" s="9">
        <v>4.5</v>
      </c>
      <c r="F36" s="9">
        <v>0.25</v>
      </c>
      <c r="G36" s="9">
        <f t="shared" si="4"/>
        <v>225.00000000005116</v>
      </c>
      <c r="H36" s="6" t="s">
        <v>23</v>
      </c>
    </row>
    <row r="37" spans="1:8" x14ac:dyDescent="0.3">
      <c r="A37" s="4">
        <v>35</v>
      </c>
      <c r="B37" s="8">
        <v>966.1</v>
      </c>
      <c r="C37" s="8">
        <v>966.4</v>
      </c>
      <c r="D37" s="9">
        <f t="shared" si="3"/>
        <v>299.99999999995453</v>
      </c>
      <c r="E37" s="9">
        <v>4.5</v>
      </c>
      <c r="F37" s="9">
        <v>0.25</v>
      </c>
      <c r="G37" s="9">
        <f t="shared" si="4"/>
        <v>337.49999999994884</v>
      </c>
      <c r="H37" s="6" t="s">
        <v>23</v>
      </c>
    </row>
    <row r="38" spans="1:8" x14ac:dyDescent="0.3">
      <c r="A38" s="4">
        <v>36</v>
      </c>
      <c r="B38" s="8">
        <v>966.7</v>
      </c>
      <c r="C38" s="8">
        <v>966.8</v>
      </c>
      <c r="D38" s="9">
        <f t="shared" ref="D38:D64" si="5">(C38-B38)*1000</f>
        <v>99.999999999909051</v>
      </c>
      <c r="E38" s="9">
        <v>4.5</v>
      </c>
      <c r="F38" s="9">
        <v>0.25</v>
      </c>
      <c r="G38" s="9">
        <f t="shared" si="4"/>
        <v>112.49999999989768</v>
      </c>
      <c r="H38" s="6" t="s">
        <v>23</v>
      </c>
    </row>
    <row r="39" spans="1:8" x14ac:dyDescent="0.3">
      <c r="A39" s="4">
        <v>37</v>
      </c>
      <c r="B39" s="8">
        <v>968.2</v>
      </c>
      <c r="C39" s="8">
        <v>968.9</v>
      </c>
      <c r="D39" s="9">
        <f t="shared" si="5"/>
        <v>699.99999999993179</v>
      </c>
      <c r="E39" s="9">
        <v>4.5</v>
      </c>
      <c r="F39" s="9">
        <v>0.25</v>
      </c>
      <c r="G39" s="9">
        <f t="shared" si="4"/>
        <v>787.49999999992326</v>
      </c>
      <c r="H39" s="6" t="s">
        <v>23</v>
      </c>
    </row>
    <row r="40" spans="1:8" x14ac:dyDescent="0.3">
      <c r="A40" s="4">
        <v>38</v>
      </c>
      <c r="B40" s="8">
        <v>969.4</v>
      </c>
      <c r="C40" s="8">
        <v>969.5</v>
      </c>
      <c r="D40" s="9">
        <f t="shared" si="5"/>
        <v>100.00000000002274</v>
      </c>
      <c r="E40" s="9">
        <v>4.5</v>
      </c>
      <c r="F40" s="9">
        <v>0.25</v>
      </c>
      <c r="G40" s="9">
        <f t="shared" si="4"/>
        <v>112.50000000002558</v>
      </c>
      <c r="H40" s="6" t="s">
        <v>23</v>
      </c>
    </row>
    <row r="41" spans="1:8" x14ac:dyDescent="0.3">
      <c r="A41" s="4">
        <v>39</v>
      </c>
      <c r="B41" s="8">
        <v>971.7</v>
      </c>
      <c r="C41" s="8">
        <v>971.8</v>
      </c>
      <c r="D41" s="9">
        <f t="shared" si="5"/>
        <v>99.999999999909051</v>
      </c>
      <c r="E41" s="9">
        <v>4.5</v>
      </c>
      <c r="F41" s="9">
        <v>0.25</v>
      </c>
      <c r="G41" s="9">
        <f t="shared" si="4"/>
        <v>112.49999999989768</v>
      </c>
      <c r="H41" s="6" t="s">
        <v>23</v>
      </c>
    </row>
    <row r="42" spans="1:8" x14ac:dyDescent="0.3">
      <c r="A42" s="4">
        <v>40</v>
      </c>
      <c r="B42" s="8">
        <v>973.1</v>
      </c>
      <c r="C42" s="8">
        <v>973.2</v>
      </c>
      <c r="D42" s="9">
        <f t="shared" si="5"/>
        <v>100.00000000002274</v>
      </c>
      <c r="E42" s="9">
        <v>4.5</v>
      </c>
      <c r="F42" s="9">
        <v>0.25</v>
      </c>
      <c r="G42" s="9">
        <f t="shared" si="4"/>
        <v>112.50000000002558</v>
      </c>
      <c r="H42" s="6" t="s">
        <v>23</v>
      </c>
    </row>
    <row r="43" spans="1:8" x14ac:dyDescent="0.3">
      <c r="A43" s="4">
        <v>41</v>
      </c>
      <c r="B43" s="8">
        <v>974.95</v>
      </c>
      <c r="C43" s="8">
        <v>975</v>
      </c>
      <c r="D43" s="9">
        <f t="shared" si="5"/>
        <v>49.999999999954525</v>
      </c>
      <c r="E43" s="9">
        <v>4.5</v>
      </c>
      <c r="F43" s="9">
        <v>0.25</v>
      </c>
      <c r="G43" s="9">
        <f t="shared" si="4"/>
        <v>56.249999999948841</v>
      </c>
      <c r="H43" s="6" t="s">
        <v>23</v>
      </c>
    </row>
    <row r="44" spans="1:8" x14ac:dyDescent="0.3">
      <c r="A44" s="4">
        <v>42</v>
      </c>
      <c r="B44" s="8">
        <v>978.4</v>
      </c>
      <c r="C44" s="8">
        <v>978.5</v>
      </c>
      <c r="D44" s="9">
        <f t="shared" si="5"/>
        <v>100.00000000002274</v>
      </c>
      <c r="E44" s="9">
        <v>4.5</v>
      </c>
      <c r="F44" s="9">
        <v>0.25</v>
      </c>
      <c r="G44" s="9">
        <f t="shared" si="4"/>
        <v>112.50000000002558</v>
      </c>
      <c r="H44" s="6" t="s">
        <v>23</v>
      </c>
    </row>
    <row r="45" spans="1:8" x14ac:dyDescent="0.3">
      <c r="A45" s="4">
        <v>43</v>
      </c>
      <c r="B45" s="8">
        <v>981.4</v>
      </c>
      <c r="C45" s="8">
        <v>981.43</v>
      </c>
      <c r="D45" s="9">
        <f t="shared" si="5"/>
        <v>29.999999999972715</v>
      </c>
      <c r="E45" s="9">
        <v>4.5</v>
      </c>
      <c r="F45" s="9">
        <v>0.25</v>
      </c>
      <c r="G45" s="9">
        <f t="shared" si="4"/>
        <v>33.749999999969305</v>
      </c>
      <c r="H45" s="6" t="s">
        <v>23</v>
      </c>
    </row>
    <row r="46" spans="1:8" x14ac:dyDescent="0.3">
      <c r="A46" s="4">
        <v>44</v>
      </c>
      <c r="B46" s="8">
        <v>982</v>
      </c>
      <c r="C46" s="8">
        <v>982.2</v>
      </c>
      <c r="D46" s="9">
        <f t="shared" si="5"/>
        <v>200.00000000004547</v>
      </c>
      <c r="E46" s="9">
        <v>4.5</v>
      </c>
      <c r="F46" s="9">
        <v>0.25</v>
      </c>
      <c r="G46" s="9">
        <f t="shared" si="4"/>
        <v>225.00000000005116</v>
      </c>
      <c r="H46" s="6" t="s">
        <v>23</v>
      </c>
    </row>
    <row r="47" spans="1:8" x14ac:dyDescent="0.3">
      <c r="A47" s="4">
        <v>45</v>
      </c>
      <c r="B47" s="8">
        <v>988.3</v>
      </c>
      <c r="C47" s="8">
        <v>988.32</v>
      </c>
      <c r="D47" s="9">
        <f t="shared" si="5"/>
        <v>20.000000000095497</v>
      </c>
      <c r="E47" s="9">
        <v>4.5</v>
      </c>
      <c r="F47" s="9">
        <v>0.25</v>
      </c>
      <c r="G47" s="9">
        <f t="shared" si="4"/>
        <v>22.500000000107434</v>
      </c>
      <c r="H47" s="6" t="s">
        <v>23</v>
      </c>
    </row>
    <row r="48" spans="1:8" x14ac:dyDescent="0.3">
      <c r="A48" s="4">
        <v>46</v>
      </c>
      <c r="B48" s="8">
        <v>990</v>
      </c>
      <c r="C48" s="8">
        <v>990.15</v>
      </c>
      <c r="D48" s="9">
        <f t="shared" si="5"/>
        <v>149.99999999997726</v>
      </c>
      <c r="E48" s="9">
        <v>4.5</v>
      </c>
      <c r="F48" s="9">
        <v>0.25</v>
      </c>
      <c r="G48" s="9">
        <f t="shared" si="4"/>
        <v>168.74999999997442</v>
      </c>
      <c r="H48" s="6" t="s">
        <v>23</v>
      </c>
    </row>
    <row r="49" spans="1:8" x14ac:dyDescent="0.3">
      <c r="A49" s="4">
        <v>47</v>
      </c>
      <c r="B49" s="8">
        <v>990.2</v>
      </c>
      <c r="C49" s="8">
        <v>990.4</v>
      </c>
      <c r="D49" s="9">
        <f t="shared" si="5"/>
        <v>199.99999999993179</v>
      </c>
      <c r="E49" s="9">
        <v>4.5</v>
      </c>
      <c r="F49" s="9">
        <v>0.25</v>
      </c>
      <c r="G49" s="9">
        <f t="shared" si="4"/>
        <v>224.99999999992326</v>
      </c>
      <c r="H49" s="6" t="s">
        <v>23</v>
      </c>
    </row>
    <row r="50" spans="1:8" x14ac:dyDescent="0.3">
      <c r="A50" s="4">
        <v>48</v>
      </c>
      <c r="B50" s="8">
        <v>991.35</v>
      </c>
      <c r="C50" s="8">
        <v>991.75</v>
      </c>
      <c r="D50" s="9">
        <f t="shared" si="5"/>
        <v>399.99999999997726</v>
      </c>
      <c r="E50" s="9">
        <v>4.5</v>
      </c>
      <c r="F50" s="9">
        <v>0.25</v>
      </c>
      <c r="G50" s="9">
        <f t="shared" si="4"/>
        <v>449.99999999997442</v>
      </c>
      <c r="H50" s="6" t="s">
        <v>23</v>
      </c>
    </row>
    <row r="51" spans="1:8" x14ac:dyDescent="0.3">
      <c r="A51" s="4">
        <v>49</v>
      </c>
      <c r="B51" s="8">
        <v>992.4</v>
      </c>
      <c r="C51" s="8">
        <v>992.6</v>
      </c>
      <c r="D51" s="9">
        <f t="shared" si="5"/>
        <v>200.00000000004547</v>
      </c>
      <c r="E51" s="9">
        <v>4.5</v>
      </c>
      <c r="F51" s="9">
        <v>0.25</v>
      </c>
      <c r="G51" s="9">
        <f t="shared" si="4"/>
        <v>225.00000000005116</v>
      </c>
      <c r="H51" s="6" t="s">
        <v>23</v>
      </c>
    </row>
    <row r="52" spans="1:8" x14ac:dyDescent="0.3">
      <c r="A52" s="4">
        <v>50</v>
      </c>
      <c r="B52" s="8">
        <v>990.8</v>
      </c>
      <c r="C52" s="8">
        <v>992.7</v>
      </c>
      <c r="D52" s="9">
        <f t="shared" si="5"/>
        <v>1900.0000000000909</v>
      </c>
      <c r="E52" s="9">
        <v>4.5</v>
      </c>
      <c r="F52" s="9">
        <v>0.25</v>
      </c>
      <c r="G52" s="9">
        <f t="shared" si="4"/>
        <v>2137.5000000001023</v>
      </c>
      <c r="H52" s="6" t="s">
        <v>23</v>
      </c>
    </row>
    <row r="53" spans="1:8" x14ac:dyDescent="0.3">
      <c r="A53" s="4">
        <v>51</v>
      </c>
      <c r="B53" s="8">
        <v>994.7</v>
      </c>
      <c r="C53" s="8">
        <v>994.8</v>
      </c>
      <c r="D53" s="9">
        <f t="shared" si="5"/>
        <v>99.999999999909051</v>
      </c>
      <c r="E53" s="9">
        <v>4.5</v>
      </c>
      <c r="F53" s="9">
        <v>0.25</v>
      </c>
      <c r="G53" s="9">
        <f t="shared" si="4"/>
        <v>112.49999999989768</v>
      </c>
      <c r="H53" s="6" t="s">
        <v>23</v>
      </c>
    </row>
    <row r="54" spans="1:8" x14ac:dyDescent="0.3">
      <c r="A54" s="4">
        <v>52</v>
      </c>
      <c r="B54" s="8">
        <v>997</v>
      </c>
      <c r="C54" s="8">
        <v>998</v>
      </c>
      <c r="D54" s="9">
        <f t="shared" si="5"/>
        <v>1000</v>
      </c>
      <c r="E54" s="9">
        <v>4.5</v>
      </c>
      <c r="F54" s="9">
        <v>0.25</v>
      </c>
      <c r="G54" s="9">
        <f t="shared" si="4"/>
        <v>1125</v>
      </c>
      <c r="H54" s="6" t="s">
        <v>23</v>
      </c>
    </row>
    <row r="55" spans="1:8" x14ac:dyDescent="0.3">
      <c r="A55" s="4">
        <v>53</v>
      </c>
      <c r="B55" s="8">
        <v>998.1</v>
      </c>
      <c r="C55" s="8">
        <v>1000.6</v>
      </c>
      <c r="D55" s="9">
        <f t="shared" si="5"/>
        <v>2500</v>
      </c>
      <c r="E55" s="9">
        <v>4.5</v>
      </c>
      <c r="F55" s="9">
        <v>0.25</v>
      </c>
      <c r="G55" s="9">
        <f t="shared" si="4"/>
        <v>2812.5</v>
      </c>
      <c r="H55" s="6" t="s">
        <v>23</v>
      </c>
    </row>
    <row r="56" spans="1:8" x14ac:dyDescent="0.3">
      <c r="A56" s="4">
        <v>54</v>
      </c>
      <c r="B56" s="8">
        <v>1001.9</v>
      </c>
      <c r="C56" s="8">
        <v>1003.2</v>
      </c>
      <c r="D56" s="9">
        <f t="shared" si="5"/>
        <v>1300.0000000000682</v>
      </c>
      <c r="E56" s="9">
        <v>4.5</v>
      </c>
      <c r="F56" s="9">
        <v>0.25</v>
      </c>
      <c r="G56" s="9">
        <f t="shared" si="4"/>
        <v>1462.5000000000769</v>
      </c>
      <c r="H56" s="6" t="s">
        <v>23</v>
      </c>
    </row>
    <row r="57" spans="1:8" x14ac:dyDescent="0.3">
      <c r="A57" s="4">
        <v>55</v>
      </c>
      <c r="B57" s="8">
        <v>1003.6</v>
      </c>
      <c r="C57" s="8">
        <v>1003.9</v>
      </c>
      <c r="D57" s="9">
        <f t="shared" si="5"/>
        <v>299.99999999995453</v>
      </c>
      <c r="E57" s="9">
        <v>4.5</v>
      </c>
      <c r="F57" s="9">
        <v>0.25</v>
      </c>
      <c r="G57" s="9">
        <f t="shared" si="4"/>
        <v>337.49999999994884</v>
      </c>
      <c r="H57" s="6" t="s">
        <v>23</v>
      </c>
    </row>
    <row r="58" spans="1:8" x14ac:dyDescent="0.3">
      <c r="A58" s="4">
        <v>56</v>
      </c>
      <c r="B58" s="8">
        <v>1004.15</v>
      </c>
      <c r="C58" s="8">
        <v>1004.3</v>
      </c>
      <c r="D58" s="9">
        <f t="shared" si="5"/>
        <v>149.99999999997726</v>
      </c>
      <c r="E58" s="9">
        <v>4.5</v>
      </c>
      <c r="F58" s="9">
        <v>0.25</v>
      </c>
      <c r="G58" s="9">
        <f t="shared" si="4"/>
        <v>168.74999999997442</v>
      </c>
      <c r="H58" s="6" t="s">
        <v>23</v>
      </c>
    </row>
    <row r="59" spans="1:8" x14ac:dyDescent="0.3">
      <c r="A59" s="4">
        <v>57</v>
      </c>
      <c r="B59" s="8">
        <v>1004.8</v>
      </c>
      <c r="C59" s="8">
        <v>1006</v>
      </c>
      <c r="D59" s="9">
        <f t="shared" si="5"/>
        <v>1200.0000000000455</v>
      </c>
      <c r="E59" s="9">
        <v>4.5</v>
      </c>
      <c r="F59" s="9">
        <v>0.25</v>
      </c>
      <c r="G59" s="9">
        <f t="shared" si="4"/>
        <v>1350.0000000000512</v>
      </c>
      <c r="H59" s="6" t="s">
        <v>23</v>
      </c>
    </row>
    <row r="60" spans="1:8" x14ac:dyDescent="0.3">
      <c r="A60" s="4">
        <v>58</v>
      </c>
      <c r="B60" s="8">
        <v>1006.7</v>
      </c>
      <c r="C60" s="8">
        <v>1007.1</v>
      </c>
      <c r="D60" s="9">
        <f t="shared" si="5"/>
        <v>399.99999999997726</v>
      </c>
      <c r="E60" s="9">
        <v>4.5</v>
      </c>
      <c r="F60" s="9">
        <v>0.25</v>
      </c>
      <c r="G60" s="9">
        <f t="shared" si="4"/>
        <v>449.99999999997442</v>
      </c>
      <c r="H60" s="6" t="s">
        <v>23</v>
      </c>
    </row>
    <row r="61" spans="1:8" x14ac:dyDescent="0.3">
      <c r="A61" s="4">
        <v>59</v>
      </c>
      <c r="B61" s="8">
        <v>1007.35</v>
      </c>
      <c r="C61" s="8">
        <v>1007.4</v>
      </c>
      <c r="D61" s="9">
        <f t="shared" si="5"/>
        <v>49.999999999954525</v>
      </c>
      <c r="E61" s="9">
        <v>4.5</v>
      </c>
      <c r="F61" s="9">
        <v>0.25</v>
      </c>
      <c r="G61" s="9">
        <f t="shared" si="4"/>
        <v>56.249999999948841</v>
      </c>
      <c r="H61" s="6" t="s">
        <v>23</v>
      </c>
    </row>
    <row r="62" spans="1:8" x14ac:dyDescent="0.3">
      <c r="A62" s="4">
        <v>60</v>
      </c>
      <c r="B62" s="8">
        <v>1008.85</v>
      </c>
      <c r="C62" s="8">
        <v>1009</v>
      </c>
      <c r="D62" s="9">
        <f t="shared" si="5"/>
        <v>149.99999999997726</v>
      </c>
      <c r="E62" s="9">
        <v>4.5</v>
      </c>
      <c r="F62" s="9">
        <v>0.25</v>
      </c>
      <c r="G62" s="9">
        <f t="shared" si="4"/>
        <v>168.74999999997442</v>
      </c>
      <c r="H62" s="6" t="s">
        <v>23</v>
      </c>
    </row>
    <row r="63" spans="1:8" x14ac:dyDescent="0.3">
      <c r="A63" s="4">
        <v>61</v>
      </c>
      <c r="B63" s="8">
        <v>1011.3</v>
      </c>
      <c r="C63" s="8">
        <v>1011.45</v>
      </c>
      <c r="D63" s="9">
        <f t="shared" si="5"/>
        <v>150.00000000009095</v>
      </c>
      <c r="E63" s="9">
        <v>4.5</v>
      </c>
      <c r="F63" s="9">
        <v>0.25</v>
      </c>
      <c r="G63" s="9">
        <f t="shared" si="4"/>
        <v>168.75000000010232</v>
      </c>
      <c r="H63" s="6" t="s">
        <v>23</v>
      </c>
    </row>
    <row r="64" spans="1:8" x14ac:dyDescent="0.3">
      <c r="A64" s="4">
        <v>62</v>
      </c>
      <c r="B64" s="8">
        <v>1012.5</v>
      </c>
      <c r="C64" s="8">
        <v>1013</v>
      </c>
      <c r="D64" s="9">
        <f t="shared" si="5"/>
        <v>500</v>
      </c>
      <c r="E64" s="9">
        <v>4.5</v>
      </c>
      <c r="F64" s="9">
        <v>0.25</v>
      </c>
      <c r="G64" s="9">
        <f t="shared" si="4"/>
        <v>562.5</v>
      </c>
      <c r="H64" s="6" t="s">
        <v>23</v>
      </c>
    </row>
    <row r="65" spans="1:8" s="5" customFormat="1" x14ac:dyDescent="0.3">
      <c r="A65" s="11"/>
      <c r="B65" s="11"/>
      <c r="C65" s="11" t="s">
        <v>21</v>
      </c>
      <c r="D65" s="12">
        <f>SUM(D4:D64)</f>
        <v>18484.999999999844</v>
      </c>
      <c r="E65" s="13" t="s">
        <v>15</v>
      </c>
      <c r="F65" s="13"/>
      <c r="G65" s="13">
        <f>SUM(G4:G64)</f>
        <v>18492.749999999825</v>
      </c>
      <c r="H65" s="14" t="s">
        <v>22</v>
      </c>
    </row>
  </sheetData>
  <mergeCells count="6">
    <mergeCell ref="A1:H1"/>
    <mergeCell ref="H2:H3"/>
    <mergeCell ref="G2:G3"/>
    <mergeCell ref="D2:F2"/>
    <mergeCell ref="B2:C2"/>
    <mergeCell ref="A2:A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BOQ </vt:lpstr>
      <vt:lpstr>MB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Ajay Mishra</dc:creator>
  <cp:lastModifiedBy>Vinay Jindal</cp:lastModifiedBy>
  <dcterms:created xsi:type="dcterms:W3CDTF">2025-07-21T09:59:32Z</dcterms:created>
  <dcterms:modified xsi:type="dcterms:W3CDTF">2026-04-09T10:19:07Z</dcterms:modified>
</cp:coreProperties>
</file>